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J192" i="1"/>
  <c r="I192" i="1"/>
  <c r="H192" i="1"/>
  <c r="G192" i="1"/>
  <c r="F192" i="1"/>
  <c r="F203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I184" i="1" s="1"/>
  <c r="H173" i="1"/>
  <c r="H184" i="1" s="1"/>
  <c r="G173" i="1"/>
  <c r="F173" i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I154" i="1"/>
  <c r="I165" i="1" s="1"/>
  <c r="H154" i="1"/>
  <c r="G154" i="1"/>
  <c r="F154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I116" i="1"/>
  <c r="H116" i="1"/>
  <c r="G116" i="1"/>
  <c r="F116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203" i="1" l="1"/>
  <c r="L184" i="1"/>
  <c r="L146" i="1"/>
  <c r="L62" i="1"/>
  <c r="L24" i="1"/>
  <c r="I203" i="1"/>
  <c r="J203" i="1"/>
  <c r="H203" i="1"/>
  <c r="G203" i="1"/>
  <c r="G184" i="1"/>
  <c r="F184" i="1"/>
  <c r="J184" i="1"/>
  <c r="H165" i="1"/>
  <c r="F165" i="1"/>
  <c r="G165" i="1"/>
  <c r="J165" i="1"/>
  <c r="I146" i="1"/>
  <c r="F146" i="1"/>
  <c r="H146" i="1"/>
  <c r="G146" i="1"/>
  <c r="J146" i="1"/>
  <c r="H127" i="1"/>
  <c r="I127" i="1"/>
  <c r="J127" i="1"/>
  <c r="G127" i="1"/>
  <c r="F127" i="1"/>
  <c r="G100" i="1"/>
  <c r="J100" i="1"/>
  <c r="H100" i="1"/>
  <c r="F100" i="1"/>
  <c r="I100" i="1"/>
  <c r="G81" i="1"/>
  <c r="J81" i="1"/>
  <c r="F81" i="1"/>
  <c r="I81" i="1"/>
  <c r="J62" i="1"/>
  <c r="G62" i="1"/>
  <c r="I62" i="1"/>
  <c r="F62" i="1"/>
  <c r="J43" i="1"/>
  <c r="H43" i="1"/>
  <c r="F43" i="1"/>
  <c r="G43" i="1"/>
  <c r="I43" i="1"/>
  <c r="J24" i="1"/>
  <c r="I24" i="1"/>
  <c r="G24" i="1"/>
  <c r="F24" i="1"/>
  <c r="L204" i="1" l="1"/>
  <c r="H204" i="1"/>
  <c r="J204" i="1"/>
  <c r="F204" i="1"/>
  <c r="G204" i="1"/>
  <c r="I204" i="1"/>
</calcChain>
</file>

<file path=xl/sharedStrings.xml><?xml version="1.0" encoding="utf-8"?>
<sst xmlns="http://schemas.openxmlformats.org/spreadsheetml/2006/main" count="338" uniqueCount="147">
  <si>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</si>
  <si>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</si>
  <si>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</si>
  <si>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</si>
  <si>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</si>
  <si>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</si>
  <si>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</si>
  <si>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</si>
  <si>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</si>
  <si>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</si>
  <si>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</si>
  <si>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</si>
  <si>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</si>
  <si>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</si>
  <si>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</si>
  <si>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</si>
  <si>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</si>
  <si>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</si>
  <si>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</si>
  <si>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</si>
  <si>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</si>
  <si>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</si>
  <si>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</si>
  <si>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</si>
  <si>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</si>
  <si>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</si>
  <si>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</si>
  <si>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</si>
  <si>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</si>
  <si>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</si>
  <si>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</si>
  <si>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</si>
  <si>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</si>
  <si>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</si>
  <si>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</si>
  <si>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</si>
  <si>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</si>
  <si>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</si>
  <si>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</si>
  <si>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Ивушкинская ООШ</t>
  </si>
  <si>
    <t>директор школы</t>
  </si>
  <si>
    <t>Щученко А.А.</t>
  </si>
  <si>
    <t>Икра морковная</t>
  </si>
  <si>
    <t>Москва 2004г №41</t>
  </si>
  <si>
    <t>Щи из капусты с картофелем со сметаной</t>
  </si>
  <si>
    <t>Пермь 2001г№55</t>
  </si>
  <si>
    <t>Шницель из говядины</t>
  </si>
  <si>
    <t>Пермь 2001г№180</t>
  </si>
  <si>
    <t xml:space="preserve"> Макароны отварные</t>
  </si>
  <si>
    <t>Новосибирск2022г№54-1г</t>
  </si>
  <si>
    <t>Компот из яблок</t>
  </si>
  <si>
    <t>Пермь 2001г№254</t>
  </si>
  <si>
    <t>Батон</t>
  </si>
  <si>
    <t>1982№1089</t>
  </si>
  <si>
    <t>1982 №1089</t>
  </si>
  <si>
    <t>соус</t>
  </si>
  <si>
    <t>Соус сметанный с томатом</t>
  </si>
  <si>
    <t>Новосибирск2022г№54-34з</t>
  </si>
  <si>
    <t>Свекольник со сметаной</t>
  </si>
  <si>
    <t>Пермь 2001г№35</t>
  </si>
  <si>
    <t>Рыба запечеая с картофелем по- русски</t>
  </si>
  <si>
    <t>Москва 2004г№381</t>
  </si>
  <si>
    <t>Компот из смеси сухофруктов</t>
  </si>
  <si>
    <t>Новосибирск 2022г№54-1хн</t>
  </si>
  <si>
    <t>Винегрет с растительным маслом</t>
  </si>
  <si>
    <t>Новосибирск2022г№54-16з</t>
  </si>
  <si>
    <t>Рассольник ленинградский</t>
  </si>
  <si>
    <t>Пермь 2011г№34</t>
  </si>
  <si>
    <t>Плов из отварной курицы</t>
  </si>
  <si>
    <t>Москва 2004г№492</t>
  </si>
  <si>
    <t>сладкое</t>
  </si>
  <si>
    <t>Кисель с витаминами " Витошка"</t>
  </si>
  <si>
    <t>ООО " Палитра"РЦ10.86.10590-002-17840891</t>
  </si>
  <si>
    <t>Салат " Ромашка"</t>
  </si>
  <si>
    <t>Тефтели из говядины</t>
  </si>
  <si>
    <t>Пермь 2001г№27</t>
  </si>
  <si>
    <t>Новосибирск 2000г№31</t>
  </si>
  <si>
    <t>Пермь 2001г №180</t>
  </si>
  <si>
    <t>Каша гречневая рассыпчатая</t>
  </si>
  <si>
    <t>Пермь 2001г№196</t>
  </si>
  <si>
    <t>Напиток из ягод с/м</t>
  </si>
  <si>
    <t>Пермь 2011г№62</t>
  </si>
  <si>
    <t xml:space="preserve">соус </t>
  </si>
  <si>
    <t>Соус томатный</t>
  </si>
  <si>
    <t>Пермь 2001г№238</t>
  </si>
  <si>
    <t>Салат из свеклы с чесноком</t>
  </si>
  <si>
    <t>Пермь2001г№22</t>
  </si>
  <si>
    <t>Суп  картофельный с горохом</t>
  </si>
  <si>
    <t>Пермь2001г№37</t>
  </si>
  <si>
    <t>Голубцы ленивые</t>
  </si>
  <si>
    <t>Новосибирск2022г№54-11г</t>
  </si>
  <si>
    <t>Картофельное пюре</t>
  </si>
  <si>
    <t>Новосибирск2022г№54-3м</t>
  </si>
  <si>
    <t>Пермь 2001 г№254</t>
  </si>
  <si>
    <t>Гренки из батона</t>
  </si>
  <si>
    <t>Москва 2004г №601</t>
  </si>
  <si>
    <t>Салат из яиц по-чешски</t>
  </si>
  <si>
    <t>Новосибирск 2000г№38</t>
  </si>
  <si>
    <t>Москва 2004№138</t>
  </si>
  <si>
    <t>Пермь 2001№180</t>
  </si>
  <si>
    <t>Макароны отварные</t>
  </si>
  <si>
    <t>Новосибирск 2022№54-1г</t>
  </si>
  <si>
    <t>Суп картофельный с крупой гречневой</t>
  </si>
  <si>
    <t>Новосибирск 2022№54-1хн</t>
  </si>
  <si>
    <t>Соус молочный с морковью</t>
  </si>
  <si>
    <t>Пермь 2001г №233</t>
  </si>
  <si>
    <t xml:space="preserve">Горошек зеленый </t>
  </si>
  <si>
    <t>Новосибирск2022г№54-20з</t>
  </si>
  <si>
    <t>Пермь2011г№34</t>
  </si>
  <si>
    <t>Рыба ( тушеная)в томате с овощами</t>
  </si>
  <si>
    <t>Рис отварной</t>
  </si>
  <si>
    <t>Компот из изюма</t>
  </si>
  <si>
    <t>Новосибирск 2022г№54-3м</t>
  </si>
  <si>
    <t>Новосибирск 2022г№54-5г</t>
  </si>
  <si>
    <t>Новосибирск 2022г№54-4хн</t>
  </si>
  <si>
    <t>Фрукт свежий</t>
  </si>
  <si>
    <t>Москвва№653</t>
  </si>
  <si>
    <t>Суп картофельный с горохом</t>
  </si>
  <si>
    <t>Пермь 2001г№37</t>
  </si>
  <si>
    <t>хлеб белый</t>
  </si>
  <si>
    <t>Новосибирск 2022№54-16з</t>
  </si>
  <si>
    <t>Пермь 2001г №196</t>
  </si>
  <si>
    <t>Пермь 2001г №238</t>
  </si>
  <si>
    <t>Салат " Популярный"</t>
  </si>
  <si>
    <t>Новосибирск 2000г№33</t>
  </si>
  <si>
    <t>Суп картофельный с клецками</t>
  </si>
  <si>
    <t>Пермь2001г№38</t>
  </si>
  <si>
    <t>Курица тушеная с морковью</t>
  </si>
  <si>
    <t>Напиток из ягоды с/м</t>
  </si>
  <si>
    <t>Пермь2011г№262</t>
  </si>
  <si>
    <t>Новосибирск2022г№54-25м</t>
  </si>
  <si>
    <t>Салат " Объеденье"</t>
  </si>
  <si>
    <t>Новосибирск 2000г№39</t>
  </si>
  <si>
    <t>Суп картофельный с макаронными изделиями</t>
  </si>
  <si>
    <t>Пермь  2001г№39</t>
  </si>
  <si>
    <t>Биточки из говядины</t>
  </si>
  <si>
    <t>Пермь  2001г №180</t>
  </si>
  <si>
    <t>Каша перловая рассыпчатая</t>
  </si>
  <si>
    <t>Новосибирск 2022№54-5г</t>
  </si>
  <si>
    <t>Компот из кураги</t>
  </si>
  <si>
    <t>Новосибирск2022г№54-2хн</t>
  </si>
  <si>
    <t>Соус красный основной</t>
  </si>
  <si>
    <t>Новосибирск 2022г №54-3соус</t>
  </si>
  <si>
    <t>1982г№1089</t>
  </si>
  <si>
    <t>Москва№653</t>
  </si>
  <si>
    <t>Борщ с капустой и картофелем со сметаной</t>
  </si>
  <si>
    <t>Салат  картофельный с морковью,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</si>
</sst>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N142" sqref="N1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8.2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1.54</v>
      </c>
      <c r="H14" s="43">
        <v>4.84</v>
      </c>
      <c r="I14" s="43">
        <v>8.1300000000000008</v>
      </c>
      <c r="J14" s="43">
        <v>82</v>
      </c>
      <c r="K14" s="44" t="s">
        <v>43</v>
      </c>
      <c r="L14" s="43">
        <v>8.75</v>
      </c>
    </row>
    <row r="15" spans="1:12" ht="25.5" x14ac:dyDescent="0.25">
      <c r="A15" s="23"/>
      <c r="B15" s="15"/>
      <c r="C15" s="11"/>
      <c r="D15" s="7" t="s">
        <v>27</v>
      </c>
      <c r="E15" s="42" t="s">
        <v>44</v>
      </c>
      <c r="F15" s="43">
        <v>205</v>
      </c>
      <c r="G15" s="43">
        <v>1.24</v>
      </c>
      <c r="H15" s="43">
        <v>1.7</v>
      </c>
      <c r="I15" s="43">
        <v>13.2</v>
      </c>
      <c r="J15" s="43">
        <v>88</v>
      </c>
      <c r="K15" s="44" t="s">
        <v>45</v>
      </c>
      <c r="L15" s="43">
        <v>6.25</v>
      </c>
    </row>
    <row r="16" spans="1:12" ht="38.2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13.31</v>
      </c>
      <c r="H16" s="43">
        <v>11.25</v>
      </c>
      <c r="I16" s="43">
        <v>9.35</v>
      </c>
      <c r="J16" s="43">
        <v>193</v>
      </c>
      <c r="K16" s="44" t="s">
        <v>47</v>
      </c>
      <c r="L16" s="43">
        <v>47.6</v>
      </c>
    </row>
    <row r="17" spans="1:12" ht="38.2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5.33</v>
      </c>
      <c r="H17" s="43">
        <v>6.17</v>
      </c>
      <c r="I17" s="43">
        <v>35.75</v>
      </c>
      <c r="J17" s="43">
        <v>223</v>
      </c>
      <c r="K17" s="44" t="s">
        <v>49</v>
      </c>
      <c r="L17" s="43">
        <v>8.69</v>
      </c>
    </row>
    <row r="18" spans="1:12" ht="38.25" x14ac:dyDescent="0.2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0.11</v>
      </c>
      <c r="H18" s="43">
        <v>0</v>
      </c>
      <c r="I18" s="43">
        <v>16.57</v>
      </c>
      <c r="J18" s="43">
        <v>65</v>
      </c>
      <c r="K18" s="44" t="s">
        <v>51</v>
      </c>
      <c r="L18" s="43">
        <v>8.9700000000000006</v>
      </c>
    </row>
    <row r="19" spans="1:12" ht="25.5" x14ac:dyDescent="0.25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2.41</v>
      </c>
      <c r="H19" s="43">
        <v>1.1399999999999999</v>
      </c>
      <c r="I19" s="43">
        <v>16.53</v>
      </c>
      <c r="J19" s="43">
        <v>86</v>
      </c>
      <c r="K19" s="44" t="s">
        <v>54</v>
      </c>
      <c r="L19" s="43">
        <v>1.69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55</v>
      </c>
      <c r="E21" s="42" t="s">
        <v>56</v>
      </c>
      <c r="F21" s="43">
        <v>20</v>
      </c>
      <c r="G21" s="43">
        <v>0.27</v>
      </c>
      <c r="H21" s="43">
        <v>2.5099999999999998</v>
      </c>
      <c r="I21" s="43">
        <v>1.03</v>
      </c>
      <c r="J21" s="43">
        <v>28</v>
      </c>
      <c r="K21" s="44"/>
      <c r="L21" s="43">
        <v>1.94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24.21</v>
      </c>
      <c r="H23" s="19">
        <f t="shared" si="2"/>
        <v>27.61</v>
      </c>
      <c r="I23" s="19">
        <f t="shared" si="2"/>
        <v>100.56</v>
      </c>
      <c r="J23" s="19">
        <f t="shared" si="2"/>
        <v>765</v>
      </c>
      <c r="K23" s="25"/>
      <c r="L23" s="19">
        <f t="shared" ref="L23" si="3">SUM(L14:L22)</f>
        <v>83.89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735</v>
      </c>
      <c r="G24" s="32">
        <f t="shared" ref="G24:J24" si="4">G13+G23</f>
        <v>24.21</v>
      </c>
      <c r="H24" s="32">
        <f t="shared" si="4"/>
        <v>27.61</v>
      </c>
      <c r="I24" s="32">
        <f t="shared" si="4"/>
        <v>100.56</v>
      </c>
      <c r="J24" s="32">
        <f t="shared" si="4"/>
        <v>765</v>
      </c>
      <c r="K24" s="32"/>
      <c r="L24" s="32">
        <f t="shared" ref="L24" si="5">L13+L23</f>
        <v>83.89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8.2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146</v>
      </c>
      <c r="F33" s="43">
        <v>60</v>
      </c>
      <c r="G33" s="43">
        <v>1.68</v>
      </c>
      <c r="H33" s="43">
        <v>4.32</v>
      </c>
      <c r="I33" s="43">
        <v>6.24</v>
      </c>
      <c r="J33" s="43">
        <v>70</v>
      </c>
      <c r="K33" s="44" t="s">
        <v>57</v>
      </c>
      <c r="L33" s="43">
        <v>6.29</v>
      </c>
    </row>
    <row r="34" spans="1:12" ht="25.5" x14ac:dyDescent="0.25">
      <c r="A34" s="14"/>
      <c r="B34" s="15"/>
      <c r="C34" s="11"/>
      <c r="D34" s="7" t="s">
        <v>27</v>
      </c>
      <c r="E34" s="42" t="s">
        <v>58</v>
      </c>
      <c r="F34" s="43">
        <v>205</v>
      </c>
      <c r="G34" s="43">
        <v>1.55</v>
      </c>
      <c r="H34" s="43">
        <v>8.65</v>
      </c>
      <c r="I34" s="43">
        <v>20.5</v>
      </c>
      <c r="J34" s="43">
        <v>117</v>
      </c>
      <c r="K34" s="44" t="s">
        <v>59</v>
      </c>
      <c r="L34" s="43">
        <v>8.1999999999999993</v>
      </c>
    </row>
    <row r="35" spans="1:12" ht="38.25" x14ac:dyDescent="0.25">
      <c r="A35" s="14"/>
      <c r="B35" s="15"/>
      <c r="C35" s="11"/>
      <c r="D35" s="7" t="s">
        <v>28</v>
      </c>
      <c r="E35" s="42" t="s">
        <v>60</v>
      </c>
      <c r="F35" s="43">
        <v>280</v>
      </c>
      <c r="G35" s="43">
        <v>20.100000000000001</v>
      </c>
      <c r="H35" s="43">
        <v>12.6</v>
      </c>
      <c r="I35" s="43">
        <v>41.2</v>
      </c>
      <c r="J35" s="43">
        <v>368</v>
      </c>
      <c r="K35" s="44" t="s">
        <v>61</v>
      </c>
      <c r="L35" s="43">
        <v>48.49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51" x14ac:dyDescent="0.25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0.49</v>
      </c>
      <c r="H37" s="43">
        <v>0</v>
      </c>
      <c r="I37" s="43">
        <v>16.32</v>
      </c>
      <c r="J37" s="43">
        <v>69</v>
      </c>
      <c r="K37" s="44" t="s">
        <v>63</v>
      </c>
      <c r="L37" s="43">
        <v>3.94</v>
      </c>
    </row>
    <row r="38" spans="1:12" ht="25.5" x14ac:dyDescent="0.2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2.41</v>
      </c>
      <c r="H38" s="43">
        <v>1.1399999999999999</v>
      </c>
      <c r="I38" s="43">
        <v>16.53</v>
      </c>
      <c r="J38" s="43">
        <v>86</v>
      </c>
      <c r="K38" s="44" t="s">
        <v>53</v>
      </c>
      <c r="L38" s="43">
        <v>1.69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25.5" x14ac:dyDescent="0.25">
      <c r="A40" s="14"/>
      <c r="B40" s="15"/>
      <c r="C40" s="11"/>
      <c r="D40" s="6" t="s">
        <v>24</v>
      </c>
      <c r="E40" s="42" t="s">
        <v>115</v>
      </c>
      <c r="F40" s="43">
        <v>120</v>
      </c>
      <c r="G40" s="43">
        <v>0.36</v>
      </c>
      <c r="H40" s="43">
        <v>0</v>
      </c>
      <c r="I40" s="43">
        <v>10.32</v>
      </c>
      <c r="J40" s="43">
        <v>56</v>
      </c>
      <c r="K40" s="44" t="s">
        <v>144</v>
      </c>
      <c r="L40" s="43">
        <v>22.2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26.59</v>
      </c>
      <c r="H42" s="19">
        <f t="shared" ref="H42" si="11">SUM(H33:H41)</f>
        <v>26.71</v>
      </c>
      <c r="I42" s="19">
        <f t="shared" ref="I42" si="12">SUM(I33:I41)</f>
        <v>111.10999999999999</v>
      </c>
      <c r="J42" s="19">
        <f t="shared" ref="J42:L42" si="13">SUM(J33:J41)</f>
        <v>766</v>
      </c>
      <c r="K42" s="25"/>
      <c r="L42" s="19">
        <f t="shared" si="13"/>
        <v>90.81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875</v>
      </c>
      <c r="G43" s="32">
        <f t="shared" ref="G43" si="14">G32+G42</f>
        <v>26.59</v>
      </c>
      <c r="H43" s="32">
        <f t="shared" ref="H43" si="15">H32+H42</f>
        <v>26.71</v>
      </c>
      <c r="I43" s="32">
        <f t="shared" ref="I43" si="16">I32+I42</f>
        <v>111.10999999999999</v>
      </c>
      <c r="J43" s="32">
        <f t="shared" ref="J43:L43" si="17">J32+J42</f>
        <v>766</v>
      </c>
      <c r="K43" s="32"/>
      <c r="L43" s="32">
        <f t="shared" si="17"/>
        <v>90.81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8.2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0.6</v>
      </c>
      <c r="H52" s="43">
        <v>5.28</v>
      </c>
      <c r="I52" s="43">
        <v>4.08</v>
      </c>
      <c r="J52" s="43">
        <v>67</v>
      </c>
      <c r="K52" s="44" t="s">
        <v>65</v>
      </c>
      <c r="L52" s="43">
        <v>8.15</v>
      </c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1.83</v>
      </c>
      <c r="H53" s="43">
        <v>4.3</v>
      </c>
      <c r="I53" s="43">
        <v>13.57</v>
      </c>
      <c r="J53" s="43">
        <v>104</v>
      </c>
      <c r="K53" s="44" t="s">
        <v>67</v>
      </c>
      <c r="L53" s="43">
        <v>8.61</v>
      </c>
    </row>
    <row r="54" spans="1:12" ht="38.25" x14ac:dyDescent="0.25">
      <c r="A54" s="23"/>
      <c r="B54" s="15"/>
      <c r="C54" s="11"/>
      <c r="D54" s="7" t="s">
        <v>28</v>
      </c>
      <c r="E54" s="42" t="s">
        <v>68</v>
      </c>
      <c r="F54" s="43">
        <v>240</v>
      </c>
      <c r="G54" s="43">
        <v>19.5</v>
      </c>
      <c r="H54" s="43">
        <v>15.1</v>
      </c>
      <c r="I54" s="43">
        <v>48.5</v>
      </c>
      <c r="J54" s="43">
        <v>441</v>
      </c>
      <c r="K54" s="44" t="s">
        <v>69</v>
      </c>
      <c r="L54" s="43">
        <v>55.82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63.75" x14ac:dyDescent="0.25">
      <c r="A56" s="23"/>
      <c r="B56" s="15"/>
      <c r="C56" s="11"/>
      <c r="D56" s="7" t="s">
        <v>70</v>
      </c>
      <c r="E56" s="42" t="s">
        <v>71</v>
      </c>
      <c r="F56" s="43">
        <v>180</v>
      </c>
      <c r="G56" s="43">
        <v>0</v>
      </c>
      <c r="H56" s="43">
        <v>0</v>
      </c>
      <c r="I56" s="43">
        <v>22</v>
      </c>
      <c r="J56" s="43">
        <v>86</v>
      </c>
      <c r="K56" s="44" t="s">
        <v>72</v>
      </c>
      <c r="L56" s="43">
        <v>4.95</v>
      </c>
    </row>
    <row r="57" spans="1:12" ht="25.5" x14ac:dyDescent="0.25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2.41</v>
      </c>
      <c r="H57" s="43">
        <v>1.1399999999999999</v>
      </c>
      <c r="I57" s="43">
        <v>16.53</v>
      </c>
      <c r="J57" s="43">
        <v>86</v>
      </c>
      <c r="K57" s="44" t="s">
        <v>143</v>
      </c>
      <c r="L57" s="43">
        <v>1.69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24.34</v>
      </c>
      <c r="H61" s="19">
        <f t="shared" ref="H61" si="23">SUM(H52:H60)</f>
        <v>25.82</v>
      </c>
      <c r="I61" s="19">
        <f t="shared" ref="I61" si="24">SUM(I52:I60)</f>
        <v>104.68</v>
      </c>
      <c r="J61" s="19">
        <f t="shared" ref="J61:L61" si="25">SUM(J52:J60)</f>
        <v>784</v>
      </c>
      <c r="K61" s="25"/>
      <c r="L61" s="19">
        <f t="shared" si="25"/>
        <v>79.22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24.34</v>
      </c>
      <c r="H62" s="32">
        <f t="shared" ref="H62" si="27">H51+H61</f>
        <v>25.82</v>
      </c>
      <c r="I62" s="32">
        <f t="shared" ref="I62" si="28">I51+I61</f>
        <v>104.68</v>
      </c>
      <c r="J62" s="32">
        <f t="shared" ref="J62:L62" si="29">J51+J61</f>
        <v>784</v>
      </c>
      <c r="K62" s="32"/>
      <c r="L62" s="32">
        <f t="shared" si="29"/>
        <v>79.22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8.2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1.82</v>
      </c>
      <c r="H71" s="43">
        <v>6.59</v>
      </c>
      <c r="I71" s="43">
        <v>13.25</v>
      </c>
      <c r="J71" s="43">
        <v>89</v>
      </c>
      <c r="K71" s="44" t="s">
        <v>76</v>
      </c>
      <c r="L71" s="43">
        <v>6.37</v>
      </c>
    </row>
    <row r="72" spans="1:12" ht="25.5" x14ac:dyDescent="0.25">
      <c r="A72" s="23"/>
      <c r="B72" s="15"/>
      <c r="C72" s="11"/>
      <c r="D72" s="7" t="s">
        <v>27</v>
      </c>
      <c r="E72" s="42" t="s">
        <v>145</v>
      </c>
      <c r="F72" s="43">
        <v>205</v>
      </c>
      <c r="G72" s="43">
        <v>1.31</v>
      </c>
      <c r="H72" s="43">
        <v>2.97</v>
      </c>
      <c r="I72" s="43">
        <v>11.2</v>
      </c>
      <c r="J72" s="43">
        <v>72</v>
      </c>
      <c r="K72" s="44" t="s">
        <v>75</v>
      </c>
      <c r="L72" s="43">
        <v>6.22</v>
      </c>
    </row>
    <row r="73" spans="1:12" ht="38.2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12.31</v>
      </c>
      <c r="H73" s="43">
        <v>8.08</v>
      </c>
      <c r="I73" s="43">
        <v>9.35</v>
      </c>
      <c r="J73" s="43">
        <v>193</v>
      </c>
      <c r="K73" s="44" t="s">
        <v>77</v>
      </c>
      <c r="L73" s="43">
        <v>9.3800000000000008</v>
      </c>
    </row>
    <row r="74" spans="1:12" ht="38.2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8.7200000000000006</v>
      </c>
      <c r="H74" s="43">
        <v>7.85</v>
      </c>
      <c r="I74" s="43">
        <v>42.9</v>
      </c>
      <c r="J74" s="43">
        <v>281</v>
      </c>
      <c r="K74" s="44" t="s">
        <v>79</v>
      </c>
      <c r="L74" s="43">
        <v>47.6</v>
      </c>
    </row>
    <row r="75" spans="1:12" ht="25.5" x14ac:dyDescent="0.25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0.16</v>
      </c>
      <c r="H75" s="43">
        <v>0</v>
      </c>
      <c r="I75" s="43">
        <v>18.95</v>
      </c>
      <c r="J75" s="43">
        <v>73</v>
      </c>
      <c r="K75" s="44" t="s">
        <v>81</v>
      </c>
      <c r="L75" s="43">
        <v>9.65</v>
      </c>
    </row>
    <row r="76" spans="1:12" ht="25.5" x14ac:dyDescent="0.2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2.41</v>
      </c>
      <c r="H76" s="43">
        <v>1.1399999999999999</v>
      </c>
      <c r="I76" s="43">
        <v>16.53</v>
      </c>
      <c r="J76" s="43">
        <v>86</v>
      </c>
      <c r="K76" s="44" t="s">
        <v>54</v>
      </c>
      <c r="L76" s="43">
        <v>1.69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38.25" x14ac:dyDescent="0.25">
      <c r="A78" s="23"/>
      <c r="B78" s="15"/>
      <c r="C78" s="11"/>
      <c r="D78" s="6" t="s">
        <v>82</v>
      </c>
      <c r="E78" s="42" t="s">
        <v>83</v>
      </c>
      <c r="F78" s="43">
        <v>20</v>
      </c>
      <c r="G78" s="43">
        <v>0.16</v>
      </c>
      <c r="H78" s="43">
        <v>1.01</v>
      </c>
      <c r="I78" s="43">
        <v>1.28</v>
      </c>
      <c r="J78" s="43">
        <v>14</v>
      </c>
      <c r="K78" s="44" t="s">
        <v>84</v>
      </c>
      <c r="L78" s="43">
        <v>0.52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26.890000000000004</v>
      </c>
      <c r="H80" s="19">
        <f t="shared" ref="H80" si="35">SUM(H71:H79)</f>
        <v>27.640000000000004</v>
      </c>
      <c r="I80" s="19">
        <f t="shared" ref="I80" si="36">SUM(I71:I79)</f>
        <v>113.46</v>
      </c>
      <c r="J80" s="19">
        <f t="shared" ref="J80:L80" si="37">SUM(J71:J79)</f>
        <v>808</v>
      </c>
      <c r="K80" s="25"/>
      <c r="L80" s="19">
        <f t="shared" si="37"/>
        <v>81.429999999999993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735</v>
      </c>
      <c r="G81" s="32">
        <f t="shared" ref="G81" si="38">G70+G80</f>
        <v>26.890000000000004</v>
      </c>
      <c r="H81" s="32">
        <f t="shared" ref="H81" si="39">H70+H80</f>
        <v>27.640000000000004</v>
      </c>
      <c r="I81" s="32">
        <f t="shared" ref="I81" si="40">I70+I80</f>
        <v>113.46</v>
      </c>
      <c r="J81" s="32">
        <f t="shared" ref="J81:L81" si="41">J70+J80</f>
        <v>808</v>
      </c>
      <c r="K81" s="32"/>
      <c r="L81" s="32">
        <f t="shared" si="41"/>
        <v>81.429999999999993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0.94</v>
      </c>
      <c r="H90" s="43">
        <v>5.99</v>
      </c>
      <c r="I90" s="43">
        <v>5.85</v>
      </c>
      <c r="J90" s="43">
        <v>80</v>
      </c>
      <c r="K90" s="44" t="s">
        <v>86</v>
      </c>
      <c r="L90" s="43">
        <v>3.46</v>
      </c>
    </row>
    <row r="91" spans="1:12" ht="25.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4.6900000000000004</v>
      </c>
      <c r="H91" s="43">
        <v>4.43</v>
      </c>
      <c r="I91" s="43">
        <v>15.96</v>
      </c>
      <c r="J91" s="43">
        <v>124</v>
      </c>
      <c r="K91" s="44" t="s">
        <v>88</v>
      </c>
      <c r="L91" s="43">
        <v>4.76</v>
      </c>
    </row>
    <row r="92" spans="1:12" ht="38.2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10.35</v>
      </c>
      <c r="H92" s="43">
        <v>7.06</v>
      </c>
      <c r="I92" s="43">
        <v>16.86</v>
      </c>
      <c r="J92" s="43">
        <v>145</v>
      </c>
      <c r="K92" s="44" t="s">
        <v>90</v>
      </c>
      <c r="L92" s="43">
        <v>31.16</v>
      </c>
    </row>
    <row r="93" spans="1:12" ht="38.2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3.22</v>
      </c>
      <c r="H93" s="43">
        <v>5.17</v>
      </c>
      <c r="I93" s="43">
        <v>19.8</v>
      </c>
      <c r="J93" s="43">
        <v>139</v>
      </c>
      <c r="K93" s="44" t="s">
        <v>92</v>
      </c>
      <c r="L93" s="43">
        <v>14.83</v>
      </c>
    </row>
    <row r="94" spans="1:12" ht="38.25" x14ac:dyDescent="0.25">
      <c r="A94" s="23"/>
      <c r="B94" s="15"/>
      <c r="C94" s="11"/>
      <c r="D94" s="7" t="s">
        <v>30</v>
      </c>
      <c r="E94" s="42" t="s">
        <v>50</v>
      </c>
      <c r="F94" s="43">
        <v>180</v>
      </c>
      <c r="G94" s="43">
        <v>0.11</v>
      </c>
      <c r="H94" s="43">
        <v>0</v>
      </c>
      <c r="I94" s="43">
        <v>16</v>
      </c>
      <c r="J94" s="43">
        <v>65</v>
      </c>
      <c r="K94" s="44" t="s">
        <v>93</v>
      </c>
      <c r="L94" s="43">
        <v>8.9700000000000006</v>
      </c>
    </row>
    <row r="95" spans="1:12" ht="25.5" x14ac:dyDescent="0.2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2.41</v>
      </c>
      <c r="H95" s="43">
        <v>1.1399999999999999</v>
      </c>
      <c r="I95" s="43">
        <v>16.53</v>
      </c>
      <c r="J95" s="43">
        <v>86</v>
      </c>
      <c r="K95" s="44" t="s">
        <v>54</v>
      </c>
      <c r="L95" s="43">
        <v>1.69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25.5" x14ac:dyDescent="0.25">
      <c r="A97" s="23"/>
      <c r="B97" s="15"/>
      <c r="C97" s="11"/>
      <c r="D97" s="6" t="s">
        <v>119</v>
      </c>
      <c r="E97" s="42" t="s">
        <v>94</v>
      </c>
      <c r="F97" s="43">
        <v>15</v>
      </c>
      <c r="G97" s="43">
        <v>1.2</v>
      </c>
      <c r="H97" s="43">
        <v>0.56000000000000005</v>
      </c>
      <c r="I97" s="43">
        <v>8.65</v>
      </c>
      <c r="J97" s="43">
        <v>43</v>
      </c>
      <c r="K97" s="44" t="s">
        <v>54</v>
      </c>
      <c r="L97" s="43">
        <v>0.88</v>
      </c>
    </row>
    <row r="98" spans="1:12" ht="38.25" x14ac:dyDescent="0.25">
      <c r="A98" s="23"/>
      <c r="B98" s="15"/>
      <c r="C98" s="11"/>
      <c r="D98" s="6" t="s">
        <v>55</v>
      </c>
      <c r="E98" s="42" t="s">
        <v>56</v>
      </c>
      <c r="F98" s="43">
        <v>20</v>
      </c>
      <c r="G98" s="43">
        <v>0.27</v>
      </c>
      <c r="H98" s="43">
        <v>2.5099999999999998</v>
      </c>
      <c r="I98" s="43">
        <v>1.03</v>
      </c>
      <c r="J98" s="43">
        <v>28</v>
      </c>
      <c r="K98" s="44" t="s">
        <v>95</v>
      </c>
      <c r="L98" s="43">
        <v>1.94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23.189999999999998</v>
      </c>
      <c r="H99" s="19">
        <f t="shared" ref="H99" si="47">SUM(H90:H98)</f>
        <v>26.86</v>
      </c>
      <c r="I99" s="19">
        <f t="shared" ref="I99" si="48">SUM(I90:I98)</f>
        <v>100.68</v>
      </c>
      <c r="J99" s="19">
        <f t="shared" ref="J99:L99" si="49">SUM(J90:J98)</f>
        <v>710</v>
      </c>
      <c r="K99" s="25"/>
      <c r="L99" s="19">
        <f t="shared" si="49"/>
        <v>67.689999999999984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745</v>
      </c>
      <c r="G100" s="32">
        <f t="shared" ref="G100" si="50">G89+G99</f>
        <v>23.189999999999998</v>
      </c>
      <c r="H100" s="32">
        <f t="shared" ref="H100" si="51">H89+H99</f>
        <v>26.86</v>
      </c>
      <c r="I100" s="32">
        <f t="shared" ref="I100" si="52">I89+I99</f>
        <v>100.68</v>
      </c>
      <c r="J100" s="32">
        <f t="shared" ref="J100:L100" si="53">J89+J99</f>
        <v>710</v>
      </c>
      <c r="K100" s="32"/>
      <c r="L100" s="32">
        <f t="shared" si="53"/>
        <v>67.689999999999984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14">
        <v>2</v>
      </c>
      <c r="B109" s="15">
        <v>1</v>
      </c>
      <c r="C109" s="22" t="s">
        <v>20</v>
      </c>
      <c r="D109" s="5" t="s">
        <v>21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14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14"/>
      <c r="B111" s="15"/>
      <c r="C111" s="11"/>
      <c r="D111" s="7" t="s">
        <v>22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4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4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4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6"/>
      <c r="B116" s="17"/>
      <c r="C116" s="8"/>
      <c r="D116" s="18" t="s">
        <v>33</v>
      </c>
      <c r="E116" s="9"/>
      <c r="F116" s="19">
        <f>SUM(F109:F115)</f>
        <v>0</v>
      </c>
      <c r="G116" s="19">
        <f t="shared" ref="G116:J116" si="56">SUM(G109:G115)</f>
        <v>0</v>
      </c>
      <c r="H116" s="19">
        <f t="shared" si="56"/>
        <v>0</v>
      </c>
      <c r="I116" s="19">
        <f t="shared" si="56"/>
        <v>0</v>
      </c>
      <c r="J116" s="19">
        <f t="shared" si="56"/>
        <v>0</v>
      </c>
      <c r="K116" s="25"/>
      <c r="L116" s="19">
        <f t="shared" ref="L116" si="57">SUM(L109:L115)</f>
        <v>0</v>
      </c>
    </row>
    <row r="117" spans="1:12" ht="38.25" x14ac:dyDescent="0.25">
      <c r="A117" s="13">
        <f>A109</f>
        <v>2</v>
      </c>
      <c r="B117" s="13">
        <f>B109</f>
        <v>1</v>
      </c>
      <c r="C117" s="10" t="s">
        <v>25</v>
      </c>
      <c r="D117" s="7" t="s">
        <v>26</v>
      </c>
      <c r="E117" s="42" t="s">
        <v>96</v>
      </c>
      <c r="F117" s="43">
        <v>60</v>
      </c>
      <c r="G117" s="43">
        <v>1.72</v>
      </c>
      <c r="H117" s="43">
        <v>4.26</v>
      </c>
      <c r="I117" s="43">
        <v>2.64</v>
      </c>
      <c r="J117" s="43">
        <v>55</v>
      </c>
      <c r="K117" s="44" t="s">
        <v>97</v>
      </c>
      <c r="L117" s="43">
        <v>8.6199999999999992</v>
      </c>
    </row>
    <row r="118" spans="1:12" ht="25.5" x14ac:dyDescent="0.25">
      <c r="A118" s="14"/>
      <c r="B118" s="15"/>
      <c r="C118" s="11"/>
      <c r="D118" s="7" t="s">
        <v>27</v>
      </c>
      <c r="E118" s="42" t="s">
        <v>102</v>
      </c>
      <c r="F118" s="43">
        <v>200</v>
      </c>
      <c r="G118" s="43">
        <v>1.91</v>
      </c>
      <c r="H118" s="43">
        <v>2.78</v>
      </c>
      <c r="I118" s="43">
        <v>23.57</v>
      </c>
      <c r="J118" s="43">
        <v>101</v>
      </c>
      <c r="K118" s="44" t="s">
        <v>98</v>
      </c>
      <c r="L118" s="43">
        <v>5.16</v>
      </c>
    </row>
    <row r="119" spans="1:12" ht="25.5" x14ac:dyDescent="0.25">
      <c r="A119" s="14"/>
      <c r="B119" s="15"/>
      <c r="C119" s="11"/>
      <c r="D119" s="7" t="s">
        <v>28</v>
      </c>
      <c r="E119" s="42" t="s">
        <v>46</v>
      </c>
      <c r="F119" s="43">
        <v>90</v>
      </c>
      <c r="G119" s="43">
        <v>13.31</v>
      </c>
      <c r="H119" s="43">
        <v>11.25</v>
      </c>
      <c r="I119" s="43">
        <v>9.35</v>
      </c>
      <c r="J119" s="43">
        <v>202</v>
      </c>
      <c r="K119" s="44" t="s">
        <v>99</v>
      </c>
      <c r="L119" s="43">
        <v>47.6</v>
      </c>
    </row>
    <row r="120" spans="1:12" ht="51" x14ac:dyDescent="0.25">
      <c r="A120" s="14"/>
      <c r="B120" s="15"/>
      <c r="C120" s="11"/>
      <c r="D120" s="7" t="s">
        <v>29</v>
      </c>
      <c r="E120" s="42" t="s">
        <v>100</v>
      </c>
      <c r="F120" s="43">
        <v>150</v>
      </c>
      <c r="G120" s="43">
        <v>5.33</v>
      </c>
      <c r="H120" s="43">
        <v>6.17</v>
      </c>
      <c r="I120" s="43">
        <v>35.6</v>
      </c>
      <c r="J120" s="43">
        <v>223</v>
      </c>
      <c r="K120" s="44" t="s">
        <v>101</v>
      </c>
      <c r="L120" s="43">
        <v>8.69</v>
      </c>
    </row>
    <row r="121" spans="1:12" ht="51" x14ac:dyDescent="0.25">
      <c r="A121" s="14"/>
      <c r="B121" s="15"/>
      <c r="C121" s="11"/>
      <c r="D121" s="7" t="s">
        <v>30</v>
      </c>
      <c r="E121" s="42" t="s">
        <v>62</v>
      </c>
      <c r="F121" s="43">
        <v>180</v>
      </c>
      <c r="G121" s="43">
        <v>0.49</v>
      </c>
      <c r="H121" s="43">
        <v>0</v>
      </c>
      <c r="I121" s="43">
        <v>16.32</v>
      </c>
      <c r="J121" s="43">
        <v>69</v>
      </c>
      <c r="K121" s="44" t="s">
        <v>103</v>
      </c>
      <c r="L121" s="43">
        <v>3.94</v>
      </c>
    </row>
    <row r="122" spans="1:12" ht="25.5" x14ac:dyDescent="0.25">
      <c r="A122" s="14"/>
      <c r="B122" s="15"/>
      <c r="C122" s="11"/>
      <c r="D122" s="7" t="s">
        <v>31</v>
      </c>
      <c r="E122" s="42" t="s">
        <v>52</v>
      </c>
      <c r="F122" s="43">
        <v>30</v>
      </c>
      <c r="G122" s="43">
        <v>2.41</v>
      </c>
      <c r="H122" s="43">
        <v>1.1399999999999999</v>
      </c>
      <c r="I122" s="43">
        <v>16.53</v>
      </c>
      <c r="J122" s="43">
        <v>86</v>
      </c>
      <c r="K122" s="44" t="s">
        <v>54</v>
      </c>
      <c r="L122" s="43">
        <v>1.69</v>
      </c>
    </row>
    <row r="123" spans="1:12" ht="15" x14ac:dyDescent="0.25">
      <c r="A123" s="14"/>
      <c r="B123" s="15"/>
      <c r="C123" s="11"/>
      <c r="D123" s="7" t="s">
        <v>32</v>
      </c>
      <c r="E123" s="42"/>
      <c r="F123" s="43"/>
      <c r="G123" s="43"/>
      <c r="H123" s="43"/>
      <c r="I123" s="43"/>
      <c r="J123" s="43"/>
      <c r="K123" s="44"/>
      <c r="L123" s="43"/>
    </row>
    <row r="124" spans="1:12" ht="38.25" x14ac:dyDescent="0.25">
      <c r="A124" s="14"/>
      <c r="B124" s="15"/>
      <c r="C124" s="11"/>
      <c r="D124" s="6" t="s">
        <v>55</v>
      </c>
      <c r="E124" s="42" t="s">
        <v>104</v>
      </c>
      <c r="F124" s="43">
        <v>20</v>
      </c>
      <c r="G124" s="43">
        <v>0.48</v>
      </c>
      <c r="H124" s="43">
        <v>1.64</v>
      </c>
      <c r="I124" s="43">
        <v>1.77</v>
      </c>
      <c r="J124" s="43">
        <v>24</v>
      </c>
      <c r="K124" s="44" t="s">
        <v>105</v>
      </c>
      <c r="L124" s="43">
        <v>1.05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SUM(F117:F125)</f>
        <v>730</v>
      </c>
      <c r="G126" s="19">
        <f t="shared" ref="G126:J126" si="58">SUM(G117:G125)</f>
        <v>25.650000000000002</v>
      </c>
      <c r="H126" s="19">
        <f t="shared" si="58"/>
        <v>27.240000000000002</v>
      </c>
      <c r="I126" s="19">
        <f t="shared" si="58"/>
        <v>105.77999999999999</v>
      </c>
      <c r="J126" s="19">
        <f t="shared" si="58"/>
        <v>760</v>
      </c>
      <c r="K126" s="25"/>
      <c r="L126" s="19">
        <f t="shared" ref="L126" si="59">SUM(L117:L125)</f>
        <v>76.75</v>
      </c>
    </row>
    <row r="127" spans="1:12" ht="15" x14ac:dyDescent="0.2">
      <c r="A127" s="33">
        <f>A109</f>
        <v>2</v>
      </c>
      <c r="B127" s="33">
        <f>B109</f>
        <v>1</v>
      </c>
      <c r="C127" s="54" t="s">
        <v>4</v>
      </c>
      <c r="D127" s="55"/>
      <c r="E127" s="31"/>
      <c r="F127" s="32">
        <f>F116+F126</f>
        <v>730</v>
      </c>
      <c r="G127" s="32">
        <f t="shared" ref="G127" si="60">G116+G126</f>
        <v>25.650000000000002</v>
      </c>
      <c r="H127" s="32">
        <f t="shared" ref="H127" si="61">H116+H126</f>
        <v>27.240000000000002</v>
      </c>
      <c r="I127" s="32">
        <f t="shared" ref="I127" si="62">I116+I126</f>
        <v>105.77999999999999</v>
      </c>
      <c r="J127" s="32">
        <f t="shared" ref="J127:L127" si="63">J116+J126</f>
        <v>760</v>
      </c>
      <c r="K127" s="32"/>
      <c r="L127" s="32">
        <f t="shared" si="63"/>
        <v>76.75</v>
      </c>
    </row>
    <row r="128" spans="1:12" ht="15" x14ac:dyDescent="0.25">
      <c r="A128" s="20">
        <v>2</v>
      </c>
      <c r="B128" s="21">
        <v>2</v>
      </c>
      <c r="C128" s="22" t="s">
        <v>20</v>
      </c>
      <c r="D128" s="5" t="s">
        <v>21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75" customHeight="1" x14ac:dyDescent="0.25">
      <c r="A131" s="23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SUM(F128:F134)</f>
        <v>0</v>
      </c>
      <c r="G135" s="19">
        <f t="shared" ref="G135:J135" si="64">SUM(G128:G134)</f>
        <v>0</v>
      </c>
      <c r="H135" s="19">
        <f t="shared" si="64"/>
        <v>0</v>
      </c>
      <c r="I135" s="19">
        <f t="shared" si="64"/>
        <v>0</v>
      </c>
      <c r="J135" s="19">
        <f t="shared" si="64"/>
        <v>0</v>
      </c>
      <c r="K135" s="25"/>
      <c r="L135" s="19">
        <f t="shared" ref="L135" si="65">SUM(L128:L134)</f>
        <v>0</v>
      </c>
    </row>
    <row r="136" spans="1:12" ht="38.25" x14ac:dyDescent="0.25">
      <c r="A136" s="26">
        <f>A128</f>
        <v>2</v>
      </c>
      <c r="B136" s="13">
        <f>B128</f>
        <v>2</v>
      </c>
      <c r="C136" s="10" t="s">
        <v>25</v>
      </c>
      <c r="D136" s="7" t="s">
        <v>26</v>
      </c>
      <c r="E136" s="42" t="s">
        <v>106</v>
      </c>
      <c r="F136" s="43">
        <v>60</v>
      </c>
      <c r="G136" s="43">
        <v>1.7</v>
      </c>
      <c r="H136" s="43">
        <v>0.1</v>
      </c>
      <c r="I136" s="43">
        <v>3.5</v>
      </c>
      <c r="J136" s="43">
        <v>39</v>
      </c>
      <c r="K136" s="44" t="s">
        <v>107</v>
      </c>
      <c r="L136" s="43">
        <v>12.62</v>
      </c>
    </row>
    <row r="137" spans="1:12" ht="25.5" x14ac:dyDescent="0.25">
      <c r="A137" s="23"/>
      <c r="B137" s="15"/>
      <c r="C137" s="11"/>
      <c r="D137" s="7" t="s">
        <v>27</v>
      </c>
      <c r="E137" s="42" t="s">
        <v>66</v>
      </c>
      <c r="F137" s="43">
        <v>200</v>
      </c>
      <c r="G137" s="43">
        <v>1.83</v>
      </c>
      <c r="H137" s="43">
        <v>4.3</v>
      </c>
      <c r="I137" s="43">
        <v>13.57</v>
      </c>
      <c r="J137" s="43">
        <v>118.8</v>
      </c>
      <c r="K137" s="44" t="s">
        <v>108</v>
      </c>
      <c r="L137" s="43">
        <v>8.61</v>
      </c>
    </row>
    <row r="138" spans="1:12" ht="51" x14ac:dyDescent="0.25">
      <c r="A138" s="23"/>
      <c r="B138" s="15"/>
      <c r="C138" s="11"/>
      <c r="D138" s="7" t="s">
        <v>28</v>
      </c>
      <c r="E138" s="42" t="s">
        <v>109</v>
      </c>
      <c r="F138" s="43">
        <v>90</v>
      </c>
      <c r="G138" s="43">
        <v>14.13</v>
      </c>
      <c r="H138" s="43">
        <v>13.5</v>
      </c>
      <c r="I138" s="43">
        <v>9.0500000000000007</v>
      </c>
      <c r="J138" s="43">
        <v>145</v>
      </c>
      <c r="K138" s="44" t="s">
        <v>112</v>
      </c>
      <c r="L138" s="43">
        <v>21.63</v>
      </c>
    </row>
    <row r="139" spans="1:12" ht="51" x14ac:dyDescent="0.25">
      <c r="A139" s="23"/>
      <c r="B139" s="15"/>
      <c r="C139" s="11"/>
      <c r="D139" s="7" t="s">
        <v>29</v>
      </c>
      <c r="E139" s="42" t="s">
        <v>110</v>
      </c>
      <c r="F139" s="43">
        <v>150</v>
      </c>
      <c r="G139" s="43">
        <v>3.52</v>
      </c>
      <c r="H139" s="43">
        <v>4.8</v>
      </c>
      <c r="I139" s="43">
        <v>35.020000000000003</v>
      </c>
      <c r="J139" s="43">
        <v>197</v>
      </c>
      <c r="K139" s="44" t="s">
        <v>113</v>
      </c>
      <c r="L139" s="43">
        <v>11.76</v>
      </c>
    </row>
    <row r="140" spans="1:12" ht="51" x14ac:dyDescent="0.25">
      <c r="A140" s="23"/>
      <c r="B140" s="15"/>
      <c r="C140" s="11"/>
      <c r="D140" s="7" t="s">
        <v>30</v>
      </c>
      <c r="E140" s="42" t="s">
        <v>111</v>
      </c>
      <c r="F140" s="43">
        <v>180</v>
      </c>
      <c r="G140" s="43">
        <v>0.32</v>
      </c>
      <c r="H140" s="43">
        <v>0</v>
      </c>
      <c r="I140" s="43">
        <v>18.89</v>
      </c>
      <c r="J140" s="43">
        <v>73</v>
      </c>
      <c r="K140" s="44" t="s">
        <v>114</v>
      </c>
      <c r="L140" s="43">
        <v>4.95</v>
      </c>
    </row>
    <row r="141" spans="1:12" ht="25.5" x14ac:dyDescent="0.25">
      <c r="A141" s="23"/>
      <c r="B141" s="15"/>
      <c r="C141" s="11"/>
      <c r="D141" s="7" t="s">
        <v>31</v>
      </c>
      <c r="E141" s="42" t="s">
        <v>52</v>
      </c>
      <c r="F141" s="43">
        <v>30</v>
      </c>
      <c r="G141" s="43">
        <v>2.41</v>
      </c>
      <c r="H141" s="43">
        <v>1.1399999999999999</v>
      </c>
      <c r="I141" s="43">
        <v>16.53</v>
      </c>
      <c r="J141" s="43">
        <v>86</v>
      </c>
      <c r="K141" s="44" t="s">
        <v>53</v>
      </c>
      <c r="L141" s="43">
        <v>1.69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25.5" x14ac:dyDescent="0.25">
      <c r="A143" s="23"/>
      <c r="B143" s="15"/>
      <c r="C143" s="11"/>
      <c r="D143" s="6" t="s">
        <v>24</v>
      </c>
      <c r="E143" s="42" t="s">
        <v>115</v>
      </c>
      <c r="F143" s="43">
        <v>130</v>
      </c>
      <c r="G143" s="43">
        <v>0.39</v>
      </c>
      <c r="H143" s="43">
        <v>0</v>
      </c>
      <c r="I143" s="43">
        <v>11.18</v>
      </c>
      <c r="J143" s="43">
        <v>61</v>
      </c>
      <c r="K143" s="44" t="s">
        <v>116</v>
      </c>
      <c r="L143" s="43">
        <v>24.05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SUM(F136:F144)</f>
        <v>840</v>
      </c>
      <c r="G145" s="19">
        <f t="shared" ref="G145:J145" si="66">SUM(G136:G144)</f>
        <v>24.3</v>
      </c>
      <c r="H145" s="19">
        <f t="shared" si="66"/>
        <v>23.84</v>
      </c>
      <c r="I145" s="19">
        <f t="shared" si="66"/>
        <v>107.74000000000001</v>
      </c>
      <c r="J145" s="19">
        <f t="shared" si="66"/>
        <v>719.8</v>
      </c>
      <c r="K145" s="25"/>
      <c r="L145" s="19">
        <f t="shared" ref="L145" si="67">SUM(L136:L144)</f>
        <v>85.31</v>
      </c>
    </row>
    <row r="146" spans="1:12" ht="15" x14ac:dyDescent="0.2">
      <c r="A146" s="29">
        <f>A128</f>
        <v>2</v>
      </c>
      <c r="B146" s="30">
        <f>B128</f>
        <v>2</v>
      </c>
      <c r="C146" s="54" t="s">
        <v>4</v>
      </c>
      <c r="D146" s="55"/>
      <c r="E146" s="31"/>
      <c r="F146" s="32">
        <f>F135+F145</f>
        <v>840</v>
      </c>
      <c r="G146" s="32">
        <f t="shared" ref="G146" si="68">G135+G145</f>
        <v>24.3</v>
      </c>
      <c r="H146" s="32">
        <f t="shared" ref="H146" si="69">H135+H145</f>
        <v>23.84</v>
      </c>
      <c r="I146" s="32">
        <f t="shared" ref="I146" si="70">I135+I145</f>
        <v>107.74000000000001</v>
      </c>
      <c r="J146" s="32">
        <f t="shared" ref="J146:L146" si="71">J135+J145</f>
        <v>719.8</v>
      </c>
      <c r="K146" s="32"/>
      <c r="L146" s="32">
        <f t="shared" si="71"/>
        <v>85.31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SUM(F147:F153)</f>
        <v>0</v>
      </c>
      <c r="G154" s="19">
        <f t="shared" ref="G154:J154" si="72">SUM(G147:G153)</f>
        <v>0</v>
      </c>
      <c r="H154" s="19">
        <f t="shared" si="72"/>
        <v>0</v>
      </c>
      <c r="I154" s="19">
        <f t="shared" si="72"/>
        <v>0</v>
      </c>
      <c r="J154" s="19">
        <f t="shared" si="72"/>
        <v>0</v>
      </c>
      <c r="K154" s="25"/>
      <c r="L154" s="19">
        <f t="shared" ref="L154" si="73">SUM(L147:L153)</f>
        <v>0</v>
      </c>
    </row>
    <row r="155" spans="1:12" ht="51" x14ac:dyDescent="0.25">
      <c r="A155" s="26">
        <f>A147</f>
        <v>2</v>
      </c>
      <c r="B155" s="13">
        <f>B147</f>
        <v>3</v>
      </c>
      <c r="C155" s="10" t="s">
        <v>25</v>
      </c>
      <c r="D155" s="7" t="s">
        <v>26</v>
      </c>
      <c r="E155" s="42" t="s">
        <v>64</v>
      </c>
      <c r="F155" s="43">
        <v>60</v>
      </c>
      <c r="G155" s="43">
        <v>0.6</v>
      </c>
      <c r="H155" s="43">
        <v>5.28</v>
      </c>
      <c r="I155" s="43">
        <v>4.08</v>
      </c>
      <c r="J155" s="43">
        <v>67</v>
      </c>
      <c r="K155" s="44" t="s">
        <v>120</v>
      </c>
      <c r="L155" s="43">
        <v>8.15</v>
      </c>
    </row>
    <row r="156" spans="1:12" ht="25.5" x14ac:dyDescent="0.25">
      <c r="A156" s="23"/>
      <c r="B156" s="15"/>
      <c r="C156" s="11"/>
      <c r="D156" s="7" t="s">
        <v>27</v>
      </c>
      <c r="E156" s="42" t="s">
        <v>117</v>
      </c>
      <c r="F156" s="43">
        <v>200</v>
      </c>
      <c r="G156" s="43">
        <v>4.6900000000000004</v>
      </c>
      <c r="H156" s="43">
        <v>4.43</v>
      </c>
      <c r="I156" s="43">
        <v>15.96</v>
      </c>
      <c r="J156" s="43">
        <v>124</v>
      </c>
      <c r="K156" s="44" t="s">
        <v>118</v>
      </c>
      <c r="L156" s="43">
        <v>4.76</v>
      </c>
    </row>
    <row r="157" spans="1:12" ht="38.25" x14ac:dyDescent="0.25">
      <c r="A157" s="23"/>
      <c r="B157" s="15"/>
      <c r="C157" s="11"/>
      <c r="D157" s="7" t="s">
        <v>28</v>
      </c>
      <c r="E157" s="42" t="s">
        <v>74</v>
      </c>
      <c r="F157" s="43">
        <v>90</v>
      </c>
      <c r="G157" s="43">
        <v>8.31</v>
      </c>
      <c r="H157" s="43">
        <v>6.25</v>
      </c>
      <c r="I157" s="43">
        <v>9.35</v>
      </c>
      <c r="J157" s="43">
        <v>193</v>
      </c>
      <c r="K157" s="44" t="s">
        <v>47</v>
      </c>
      <c r="L157" s="43">
        <v>47.6</v>
      </c>
    </row>
    <row r="158" spans="1:12" ht="38.25" x14ac:dyDescent="0.25">
      <c r="A158" s="23"/>
      <c r="B158" s="15"/>
      <c r="C158" s="11"/>
      <c r="D158" s="7" t="s">
        <v>29</v>
      </c>
      <c r="E158" s="42" t="s">
        <v>78</v>
      </c>
      <c r="F158" s="43">
        <v>150</v>
      </c>
      <c r="G158" s="43">
        <v>8.7200000000000006</v>
      </c>
      <c r="H158" s="43">
        <v>7.85</v>
      </c>
      <c r="I158" s="43">
        <v>42.9</v>
      </c>
      <c r="J158" s="43">
        <v>281</v>
      </c>
      <c r="K158" s="44" t="s">
        <v>121</v>
      </c>
      <c r="L158" s="43">
        <v>9.3800000000000008</v>
      </c>
    </row>
    <row r="159" spans="1:12" ht="38.25" x14ac:dyDescent="0.25">
      <c r="A159" s="23"/>
      <c r="B159" s="15"/>
      <c r="C159" s="11"/>
      <c r="D159" s="7" t="s">
        <v>30</v>
      </c>
      <c r="E159" s="42" t="s">
        <v>50</v>
      </c>
      <c r="F159" s="43">
        <v>180</v>
      </c>
      <c r="G159" s="43">
        <v>0.11</v>
      </c>
      <c r="H159" s="43">
        <v>0</v>
      </c>
      <c r="I159" s="43">
        <v>16</v>
      </c>
      <c r="J159" s="43">
        <v>65</v>
      </c>
      <c r="K159" s="44" t="s">
        <v>51</v>
      </c>
      <c r="L159" s="43">
        <v>8.9700000000000006</v>
      </c>
    </row>
    <row r="160" spans="1:12" ht="25.5" x14ac:dyDescent="0.25">
      <c r="A160" s="23"/>
      <c r="B160" s="15"/>
      <c r="C160" s="11"/>
      <c r="D160" s="7" t="s">
        <v>31</v>
      </c>
      <c r="E160" s="42" t="s">
        <v>52</v>
      </c>
      <c r="F160" s="43">
        <v>30</v>
      </c>
      <c r="G160" s="43">
        <v>2.41</v>
      </c>
      <c r="H160" s="43">
        <v>1.1399999999999999</v>
      </c>
      <c r="I160" s="43">
        <v>16.53</v>
      </c>
      <c r="J160" s="43">
        <v>86</v>
      </c>
      <c r="K160" s="44" t="s">
        <v>54</v>
      </c>
      <c r="L160" s="43">
        <v>1.69</v>
      </c>
    </row>
    <row r="161" spans="1:12" ht="15" x14ac:dyDescent="0.2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25.5" x14ac:dyDescent="0.25">
      <c r="A162" s="23"/>
      <c r="B162" s="15"/>
      <c r="C162" s="11"/>
      <c r="D162" s="6" t="s">
        <v>119</v>
      </c>
      <c r="E162" s="42" t="s">
        <v>94</v>
      </c>
      <c r="F162" s="43">
        <v>15</v>
      </c>
      <c r="G162" s="43">
        <v>1.2</v>
      </c>
      <c r="H162" s="43">
        <v>0.56000000000000005</v>
      </c>
      <c r="I162" s="43">
        <v>8.26</v>
      </c>
      <c r="J162" s="43">
        <v>43</v>
      </c>
      <c r="K162" s="44" t="s">
        <v>54</v>
      </c>
      <c r="L162" s="43">
        <v>0.88</v>
      </c>
    </row>
    <row r="163" spans="1:12" ht="38.25" x14ac:dyDescent="0.25">
      <c r="A163" s="23"/>
      <c r="B163" s="15"/>
      <c r="C163" s="11"/>
      <c r="D163" s="6" t="s">
        <v>55</v>
      </c>
      <c r="E163" s="42" t="s">
        <v>83</v>
      </c>
      <c r="F163" s="43">
        <v>20</v>
      </c>
      <c r="G163" s="43">
        <v>0.16</v>
      </c>
      <c r="H163" s="43">
        <v>1.01</v>
      </c>
      <c r="I163" s="43">
        <v>1.28</v>
      </c>
      <c r="J163" s="43">
        <v>14</v>
      </c>
      <c r="K163" s="44" t="s">
        <v>122</v>
      </c>
      <c r="L163" s="43">
        <v>0.52</v>
      </c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745</v>
      </c>
      <c r="G164" s="19">
        <f t="shared" ref="G164:J164" si="74">SUM(G155:G163)</f>
        <v>26.2</v>
      </c>
      <c r="H164" s="19">
        <f t="shared" si="74"/>
        <v>26.520000000000003</v>
      </c>
      <c r="I164" s="19">
        <f t="shared" si="74"/>
        <v>114.36</v>
      </c>
      <c r="J164" s="19">
        <f t="shared" si="74"/>
        <v>873</v>
      </c>
      <c r="K164" s="25"/>
      <c r="L164" s="19">
        <f t="shared" ref="L164" si="75">SUM(L155:L163)</f>
        <v>81.949999999999989</v>
      </c>
    </row>
    <row r="165" spans="1:12" ht="15" x14ac:dyDescent="0.2">
      <c r="A165" s="29">
        <f>A147</f>
        <v>2</v>
      </c>
      <c r="B165" s="30">
        <f>B147</f>
        <v>3</v>
      </c>
      <c r="C165" s="54" t="s">
        <v>4</v>
      </c>
      <c r="D165" s="55"/>
      <c r="E165" s="31"/>
      <c r="F165" s="32">
        <f>F154+F164</f>
        <v>745</v>
      </c>
      <c r="G165" s="32">
        <f t="shared" ref="G165" si="76">G154+G164</f>
        <v>26.2</v>
      </c>
      <c r="H165" s="32">
        <f t="shared" ref="H165" si="77">H154+H164</f>
        <v>26.520000000000003</v>
      </c>
      <c r="I165" s="32">
        <f t="shared" ref="I165" si="78">I154+I164</f>
        <v>114.36</v>
      </c>
      <c r="J165" s="32">
        <f t="shared" ref="J165:L165" si="79">J154+J164</f>
        <v>873</v>
      </c>
      <c r="K165" s="32"/>
      <c r="L165" s="32">
        <f t="shared" si="79"/>
        <v>81.949999999999989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23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 x14ac:dyDescent="0.25">
      <c r="A173" s="24"/>
      <c r="B173" s="17"/>
      <c r="C173" s="8"/>
      <c r="D173" s="18" t="s">
        <v>33</v>
      </c>
      <c r="E173" s="9"/>
      <c r="F173" s="19">
        <f>SUM(F166:F172)</f>
        <v>0</v>
      </c>
      <c r="G173" s="19">
        <f t="shared" ref="G173:J173" si="80">SUM(G166:G172)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SUM(L166:L172)</f>
        <v>0</v>
      </c>
    </row>
    <row r="174" spans="1:12" ht="38.25" x14ac:dyDescent="0.25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42" t="s">
        <v>123</v>
      </c>
      <c r="F174" s="43">
        <v>60</v>
      </c>
      <c r="G174" s="43">
        <v>1.04</v>
      </c>
      <c r="H174" s="43">
        <v>3.35</v>
      </c>
      <c r="I174" s="43">
        <v>6.15</v>
      </c>
      <c r="J174" s="43">
        <v>68</v>
      </c>
      <c r="K174" s="44" t="s">
        <v>124</v>
      </c>
      <c r="L174" s="43">
        <v>6.19</v>
      </c>
    </row>
    <row r="175" spans="1:12" ht="25.5" x14ac:dyDescent="0.25">
      <c r="A175" s="23"/>
      <c r="B175" s="15"/>
      <c r="C175" s="11"/>
      <c r="D175" s="7" t="s">
        <v>27</v>
      </c>
      <c r="E175" s="42" t="s">
        <v>125</v>
      </c>
      <c r="F175" s="43">
        <v>200</v>
      </c>
      <c r="G175" s="43">
        <v>2.23</v>
      </c>
      <c r="H175" s="43">
        <v>3.44</v>
      </c>
      <c r="I175" s="43">
        <v>13.37</v>
      </c>
      <c r="J175" s="43">
        <v>121</v>
      </c>
      <c r="K175" s="44" t="s">
        <v>126</v>
      </c>
      <c r="L175" s="43">
        <v>4.62</v>
      </c>
    </row>
    <row r="176" spans="1:12" ht="38.25" x14ac:dyDescent="0.25">
      <c r="A176" s="23"/>
      <c r="B176" s="15"/>
      <c r="C176" s="11"/>
      <c r="D176" s="7" t="s">
        <v>28</v>
      </c>
      <c r="E176" s="42" t="s">
        <v>127</v>
      </c>
      <c r="F176" s="43">
        <v>90</v>
      </c>
      <c r="G176" s="43">
        <v>14.2</v>
      </c>
      <c r="H176" s="43">
        <v>12.13</v>
      </c>
      <c r="I176" s="43">
        <v>5.61</v>
      </c>
      <c r="J176" s="43">
        <v>221</v>
      </c>
      <c r="K176" s="44" t="s">
        <v>130</v>
      </c>
      <c r="L176" s="43">
        <v>28.77</v>
      </c>
    </row>
    <row r="177" spans="1:12" ht="38.25" x14ac:dyDescent="0.25">
      <c r="A177" s="23"/>
      <c r="B177" s="15"/>
      <c r="C177" s="11"/>
      <c r="D177" s="7" t="s">
        <v>29</v>
      </c>
      <c r="E177" s="42" t="s">
        <v>91</v>
      </c>
      <c r="F177" s="43">
        <v>150</v>
      </c>
      <c r="G177" s="43">
        <v>3.22</v>
      </c>
      <c r="H177" s="43">
        <v>5.17</v>
      </c>
      <c r="I177" s="43">
        <v>40.799999999999997</v>
      </c>
      <c r="J177" s="43">
        <v>139</v>
      </c>
      <c r="K177" s="44" t="s">
        <v>90</v>
      </c>
      <c r="L177" s="43">
        <v>14.83</v>
      </c>
    </row>
    <row r="178" spans="1:12" ht="25.5" x14ac:dyDescent="0.25">
      <c r="A178" s="23"/>
      <c r="B178" s="15"/>
      <c r="C178" s="11"/>
      <c r="D178" s="7" t="s">
        <v>30</v>
      </c>
      <c r="E178" s="42" t="s">
        <v>128</v>
      </c>
      <c r="F178" s="43">
        <v>180</v>
      </c>
      <c r="G178" s="43">
        <v>0.16</v>
      </c>
      <c r="H178" s="43">
        <v>0</v>
      </c>
      <c r="I178" s="43">
        <v>18.95</v>
      </c>
      <c r="J178" s="43">
        <v>73</v>
      </c>
      <c r="K178" s="44" t="s">
        <v>129</v>
      </c>
      <c r="L178" s="43">
        <v>9.65</v>
      </c>
    </row>
    <row r="179" spans="1:12" ht="25.5" x14ac:dyDescent="0.25">
      <c r="A179" s="23"/>
      <c r="B179" s="15"/>
      <c r="C179" s="11"/>
      <c r="D179" s="7" t="s">
        <v>31</v>
      </c>
      <c r="E179" s="42" t="s">
        <v>52</v>
      </c>
      <c r="F179" s="43">
        <v>30</v>
      </c>
      <c r="G179" s="43">
        <v>2.41</v>
      </c>
      <c r="H179" s="43">
        <v>1.1399999999999999</v>
      </c>
      <c r="I179" s="43">
        <v>16.53</v>
      </c>
      <c r="J179" s="43">
        <v>86</v>
      </c>
      <c r="K179" s="44" t="s">
        <v>53</v>
      </c>
      <c r="L179" s="43">
        <v>1.69</v>
      </c>
    </row>
    <row r="180" spans="1:12" ht="15" x14ac:dyDescent="0.25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710</v>
      </c>
      <c r="G183" s="19">
        <f t="shared" ref="G183:J183" si="82">SUM(G174:G182)</f>
        <v>23.259999999999998</v>
      </c>
      <c r="H183" s="19">
        <f t="shared" si="82"/>
        <v>25.230000000000004</v>
      </c>
      <c r="I183" s="19">
        <f t="shared" si="82"/>
        <v>101.41</v>
      </c>
      <c r="J183" s="19">
        <f t="shared" si="82"/>
        <v>708</v>
      </c>
      <c r="K183" s="25"/>
      <c r="L183" s="19">
        <f t="shared" ref="L183" si="83">SUM(L174:L182)</f>
        <v>65.75</v>
      </c>
    </row>
    <row r="184" spans="1:12" ht="15" x14ac:dyDescent="0.2">
      <c r="A184" s="29">
        <f>A166</f>
        <v>2</v>
      </c>
      <c r="B184" s="30">
        <f>B166</f>
        <v>4</v>
      </c>
      <c r="C184" s="54" t="s">
        <v>4</v>
      </c>
      <c r="D184" s="55"/>
      <c r="E184" s="31"/>
      <c r="F184" s="32">
        <f>F173+F183</f>
        <v>710</v>
      </c>
      <c r="G184" s="32">
        <f t="shared" ref="G184" si="84">G173+G183</f>
        <v>23.259999999999998</v>
      </c>
      <c r="H184" s="32">
        <f t="shared" ref="H184" si="85">H173+H183</f>
        <v>25.230000000000004</v>
      </c>
      <c r="I184" s="32">
        <f t="shared" ref="I184" si="86">I173+I183</f>
        <v>101.41</v>
      </c>
      <c r="J184" s="32">
        <f t="shared" ref="J184:L184" si="87">J173+J183</f>
        <v>708</v>
      </c>
      <c r="K184" s="32"/>
      <c r="L184" s="32">
        <f t="shared" si="87"/>
        <v>65.75</v>
      </c>
    </row>
    <row r="185" spans="1:12" ht="15" x14ac:dyDescent="0.25">
      <c r="A185" s="20">
        <v>2</v>
      </c>
      <c r="B185" s="21">
        <v>5</v>
      </c>
      <c r="C185" s="22" t="s">
        <v>20</v>
      </c>
      <c r="D185" s="5" t="s">
        <v>21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SUM(F185:F191)</f>
        <v>0</v>
      </c>
      <c r="G192" s="19">
        <f t="shared" ref="G192:J192" si="88">SUM(G185:G191)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SUM(L185:L191)</f>
        <v>0</v>
      </c>
    </row>
    <row r="193" spans="1:12" ht="38.25" x14ac:dyDescent="0.25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 t="s">
        <v>131</v>
      </c>
      <c r="F193" s="43">
        <v>60</v>
      </c>
      <c r="G193" s="43">
        <v>1.32</v>
      </c>
      <c r="H193" s="43">
        <v>3.67</v>
      </c>
      <c r="I193" s="43">
        <v>2.61</v>
      </c>
      <c r="J193" s="43">
        <v>48</v>
      </c>
      <c r="K193" s="44" t="s">
        <v>132</v>
      </c>
      <c r="L193" s="43">
        <v>6.5</v>
      </c>
    </row>
    <row r="194" spans="1:12" ht="25.5" x14ac:dyDescent="0.25">
      <c r="A194" s="23"/>
      <c r="B194" s="15"/>
      <c r="C194" s="11"/>
      <c r="D194" s="7" t="s">
        <v>27</v>
      </c>
      <c r="E194" s="42" t="s">
        <v>133</v>
      </c>
      <c r="F194" s="43">
        <v>200</v>
      </c>
      <c r="G194" s="43">
        <v>2.2599999999999998</v>
      </c>
      <c r="H194" s="43">
        <v>3.34</v>
      </c>
      <c r="I194" s="43">
        <v>16.78</v>
      </c>
      <c r="J194" s="43">
        <v>121</v>
      </c>
      <c r="K194" s="44" t="s">
        <v>134</v>
      </c>
      <c r="L194" s="43">
        <v>5.62</v>
      </c>
    </row>
    <row r="195" spans="1:12" ht="38.25" x14ac:dyDescent="0.25">
      <c r="A195" s="23"/>
      <c r="B195" s="15"/>
      <c r="C195" s="11"/>
      <c r="D195" s="7" t="s">
        <v>28</v>
      </c>
      <c r="E195" s="42" t="s">
        <v>135</v>
      </c>
      <c r="F195" s="43">
        <v>90</v>
      </c>
      <c r="G195" s="43">
        <v>13.31</v>
      </c>
      <c r="H195" s="43">
        <v>11.25</v>
      </c>
      <c r="I195" s="43">
        <v>12.35</v>
      </c>
      <c r="J195" s="43">
        <v>159</v>
      </c>
      <c r="K195" s="44" t="s">
        <v>136</v>
      </c>
      <c r="L195" s="43">
        <v>47.6</v>
      </c>
    </row>
    <row r="196" spans="1:12" ht="51" x14ac:dyDescent="0.25">
      <c r="A196" s="23"/>
      <c r="B196" s="15"/>
      <c r="C196" s="11"/>
      <c r="D196" s="7" t="s">
        <v>29</v>
      </c>
      <c r="E196" s="42" t="s">
        <v>137</v>
      </c>
      <c r="F196" s="43">
        <v>150</v>
      </c>
      <c r="G196" s="43">
        <v>4.6900000000000004</v>
      </c>
      <c r="H196" s="43">
        <v>6.74</v>
      </c>
      <c r="I196" s="43">
        <v>33.28</v>
      </c>
      <c r="J196" s="43">
        <v>216</v>
      </c>
      <c r="K196" s="44" t="s">
        <v>138</v>
      </c>
      <c r="L196" s="43">
        <v>8.0299999999999994</v>
      </c>
    </row>
    <row r="197" spans="1:12" ht="38.25" x14ac:dyDescent="0.25">
      <c r="A197" s="23"/>
      <c r="B197" s="15"/>
      <c r="C197" s="11"/>
      <c r="D197" s="7" t="s">
        <v>30</v>
      </c>
      <c r="E197" s="42" t="s">
        <v>139</v>
      </c>
      <c r="F197" s="43">
        <v>180</v>
      </c>
      <c r="G197" s="43">
        <v>0.94</v>
      </c>
      <c r="H197" s="43">
        <v>0</v>
      </c>
      <c r="I197" s="43">
        <v>18.149999999999999</v>
      </c>
      <c r="J197" s="43">
        <v>73</v>
      </c>
      <c r="K197" s="44" t="s">
        <v>140</v>
      </c>
      <c r="L197" s="43">
        <v>5.36</v>
      </c>
    </row>
    <row r="198" spans="1:12" ht="25.5" x14ac:dyDescent="0.25">
      <c r="A198" s="23"/>
      <c r="B198" s="15"/>
      <c r="C198" s="11"/>
      <c r="D198" s="7" t="s">
        <v>31</v>
      </c>
      <c r="E198" s="42" t="s">
        <v>52</v>
      </c>
      <c r="F198" s="43">
        <v>30</v>
      </c>
      <c r="G198" s="43">
        <v>2.41</v>
      </c>
      <c r="H198" s="43">
        <v>1.1399999999999999</v>
      </c>
      <c r="I198" s="43">
        <v>16.53</v>
      </c>
      <c r="J198" s="43">
        <v>86</v>
      </c>
      <c r="K198" s="44" t="s">
        <v>54</v>
      </c>
      <c r="L198" s="43">
        <v>1.69</v>
      </c>
    </row>
    <row r="199" spans="1:12" ht="51" x14ac:dyDescent="0.2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 t="s">
        <v>142</v>
      </c>
      <c r="L199" s="43">
        <v>1.19</v>
      </c>
    </row>
    <row r="200" spans="1:12" ht="15" x14ac:dyDescent="0.25">
      <c r="A200" s="23"/>
      <c r="B200" s="15"/>
      <c r="C200" s="11"/>
      <c r="D200" s="6" t="s">
        <v>55</v>
      </c>
      <c r="E200" s="42" t="s">
        <v>141</v>
      </c>
      <c r="F200" s="43">
        <v>20</v>
      </c>
      <c r="G200" s="43">
        <v>0.66</v>
      </c>
      <c r="H200" s="43">
        <v>0.48</v>
      </c>
      <c r="I200" s="43">
        <v>1.78</v>
      </c>
      <c r="J200" s="43">
        <v>14</v>
      </c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730</v>
      </c>
      <c r="G202" s="19">
        <f t="shared" ref="G202:J202" si="90">SUM(G193:G201)</f>
        <v>25.590000000000003</v>
      </c>
      <c r="H202" s="19">
        <f t="shared" si="90"/>
        <v>26.62</v>
      </c>
      <c r="I202" s="19">
        <f t="shared" si="90"/>
        <v>101.48000000000002</v>
      </c>
      <c r="J202" s="19">
        <f t="shared" si="90"/>
        <v>717</v>
      </c>
      <c r="K202" s="25"/>
      <c r="L202" s="19">
        <f t="shared" ref="L202" si="91">SUM(L193:L201)</f>
        <v>75.989999999999995</v>
      </c>
    </row>
    <row r="203" spans="1:12" ht="15.75" thickBot="1" x14ac:dyDescent="0.25">
      <c r="A203" s="29">
        <f>A185</f>
        <v>2</v>
      </c>
      <c r="B203" s="30">
        <f>B185</f>
        <v>5</v>
      </c>
      <c r="C203" s="54" t="s">
        <v>4</v>
      </c>
      <c r="D203" s="55"/>
      <c r="E203" s="31"/>
      <c r="F203" s="32">
        <f>F192+F202</f>
        <v>730</v>
      </c>
      <c r="G203" s="32">
        <f t="shared" ref="G203:J203" si="92">G192+G202</f>
        <v>25.590000000000003</v>
      </c>
      <c r="H203" s="32">
        <f t="shared" si="92"/>
        <v>26.62</v>
      </c>
      <c r="I203" s="32">
        <f t="shared" si="92"/>
        <v>101.48000000000002</v>
      </c>
      <c r="J203" s="32">
        <f t="shared" si="92"/>
        <v>717</v>
      </c>
      <c r="K203" s="32"/>
      <c r="L203" s="32">
        <f t="shared" ref="L203" si="93">L192+L202</f>
        <v>75.989999999999995</v>
      </c>
    </row>
    <row r="204" spans="1:12" ht="13.9" customHeight="1" thickBot="1" x14ac:dyDescent="0.25">
      <c r="A204" s="27"/>
      <c r="B204" s="28"/>
      <c r="C204" s="51" t="s">
        <v>5</v>
      </c>
      <c r="D204" s="52"/>
      <c r="E204" s="53"/>
      <c r="F204" s="34" t="e">
        <f>(F24+F43+F62+F81+F100+#REF!+F127+F146+F165+F184+F203+#REF!)/(IF(F24=0,0,1)+IF(F43=0,0,1)+IF(F62=0,0,1)+IF(F81=0,0,1)+IF(F100=0,0,1)+IF(#REF!=0,0,1)+IF(F127=0,0,1)+IF(F146=0,0,1)+IF(F165=0,0,1)+IF(F184=0,0,1)+IF(F203=0,0,1)+IF(#REF!=0,0,1))</f>
        <v>#REF!</v>
      </c>
      <c r="G204" s="34" t="e">
        <f>(G24+G43+G62+G81+G100+#REF!+G127+G146+G165+G184+G203+#REF!)/(IF(G24=0,0,1)+IF(G43=0,0,1)+IF(G62=0,0,1)+IF(G81=0,0,1)+IF(G100=0,0,1)+IF(#REF!=0,0,1)+IF(G127=0,0,1)+IF(G146=0,0,1)+IF(G165=0,0,1)+IF(G184=0,0,1)+IF(G203=0,0,1)+IF(#REF!=0,0,1))</f>
        <v>#REF!</v>
      </c>
      <c r="H204" s="34" t="e">
        <f>(H24+H43+H62+H81+H100+#REF!+H127+H146+H165+H184+H203+#REF!)/(IF(H24=0,0,1)+IF(H43=0,0,1)+IF(H62=0,0,1)+IF(H81=0,0,1)+IF(H100=0,0,1)+IF(#REF!=0,0,1)+IF(H127=0,0,1)+IF(H146=0,0,1)+IF(H165=0,0,1)+IF(H184=0,0,1)+IF(H203=0,0,1)+IF(#REF!=0,0,1))</f>
        <v>#REF!</v>
      </c>
      <c r="I204" s="34" t="e">
        <f>(I24+I43+I62+I81+I100+#REF!+I127+I146+I165+I184+I203+#REF!)/(IF(I24=0,0,1)+IF(I43=0,0,1)+IF(I62=0,0,1)+IF(I81=0,0,1)+IF(I100=0,0,1)+IF(#REF!=0,0,1)+IF(I127=0,0,1)+IF(I146=0,0,1)+IF(I165=0,0,1)+IF(I184=0,0,1)+IF(I203=0,0,1)+IF(#REF!=0,0,1))</f>
        <v>#REF!</v>
      </c>
      <c r="J204" s="34" t="e">
        <f>(J24+J43+J62+J81+J100+#REF!+J127+J146+J165+J184+J203+#REF!)/(IF(J24=0,0,1)+IF(J43=0,0,1)+IF(J62=0,0,1)+IF(J81=0,0,1)+IF(J100=0,0,1)+IF(#REF!=0,0,1)+IF(J127=0,0,1)+IF(J146=0,0,1)+IF(J165=0,0,1)+IF(J184=0,0,1)+IF(J203=0,0,1)+IF(#REF!=0,0,1))</f>
        <v>#REF!</v>
      </c>
      <c r="K204" s="34"/>
      <c r="L204" s="34" t="e">
        <f>(L24+L43+L62+L81+L100+#REF!+L127+L146+L165+L184+L203+#REF!)/(IF(L24=0,0,1)+IF(L43=0,0,1)+IF(L62=0,0,1)+IF(L81=0,0,1)+IF(L100=0,0,1)+IF(#REF!=0,0,1)+IF(L127=0,0,1)+IF(L146=0,0,1)+IF(L165=0,0,1)+IF(L184=0,0,1)+IF(L203=0,0,1)+IF(#REF!=0,0,1))</f>
        <v>#REF!</v>
      </c>
    </row>
  </sheetData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204:E204"/>
    <mergeCell ref="C184:D184"/>
    <mergeCell ref="C127:D127"/>
    <mergeCell ref="C146:D146"/>
    <mergeCell ref="C165:D165"/>
    <mergeCell ref="C203:D20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User_4540</cp:lastModifiedBy>
  <dcterms:created xsi:type="dcterms:W3CDTF">2022-05-16T14:23:56Z</dcterms:created>
  <dcterms:modified xsi:type="dcterms:W3CDTF">2025-01-24T02:39:47Z</dcterms:modified>
</cp:coreProperties>
</file>